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Бюджет!$A$20</definedName>
    <definedName name="FIO" localSheetId="0">Бюджет!$F$19</definedName>
    <definedName name="LAST_CELL" localSheetId="0">Бюджет!#REF!</definedName>
    <definedName name="SIGN" localSheetId="0">Бюджет!$A$19:$H$20</definedName>
    <definedName name="_xlnm.Print_Titles" localSheetId="0">Бюджет!$10:$10</definedName>
    <definedName name="_xlnm.Print_Area" localSheetId="0">Бюджет!$A$1:$E$115</definedName>
  </definedNames>
  <calcPr calcId="125725"/>
</workbook>
</file>

<file path=xl/calcChain.xml><?xml version="1.0" encoding="utf-8"?>
<calcChain xmlns="http://schemas.openxmlformats.org/spreadsheetml/2006/main">
  <c r="E12" i="1"/>
  <c r="E115" s="1"/>
  <c r="E74"/>
  <c r="E68"/>
  <c r="E75" l="1"/>
  <c r="E73"/>
  <c r="E72"/>
  <c r="E71"/>
  <c r="E70"/>
  <c r="E69"/>
  <c r="E67"/>
  <c r="E66"/>
  <c r="E78"/>
</calcChain>
</file>

<file path=xl/sharedStrings.xml><?xml version="1.0" encoding="utf-8"?>
<sst xmlns="http://schemas.openxmlformats.org/spreadsheetml/2006/main" count="381" uniqueCount="191">
  <si>
    <t>Финансовое управление администрации Чебаркульского городского округа</t>
  </si>
  <si>
    <t>руб.</t>
  </si>
  <si>
    <t>Наименование Доп. ФК</t>
  </si>
  <si>
    <t>001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</si>
  <si>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</si>
  <si>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441</t>
  </si>
  <si>
    <t>Управление образования администрации Чебаркульского городского округа</t>
  </si>
  <si>
    <t>002</t>
  </si>
  <si>
    <t>Субсидии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</si>
  <si>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</si>
  <si>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администрации Чебаркульского городского округа</t>
  </si>
  <si>
    <t>003</t>
  </si>
  <si>
    <t>Субвенция на реализацию переданных государственных полномочий по социальному обслуживанию населения</t>
  </si>
  <si>
    <t>004</t>
  </si>
  <si>
    <t>Субвенция на социальную поддержку детей–сирот и детей, оставшихся без попечения родителей, находящихся в муниципальных образовательных учреждениях для детей–сирот и детей, оставшихся без попечения родителей</t>
  </si>
  <si>
    <t>006</t>
  </si>
  <si>
    <t>Субвенция на возмещение стоимости услуг по погребению и выплату социального пособия на погребение</t>
  </si>
  <si>
    <t>007</t>
  </si>
  <si>
    <t>Субвенция на обеспечение предоставления жилых помещений детям сиротам и детям, оставшихся без попечения родителей, лицам из их числа по договорам найма специализированных жилых помещений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</si>
  <si>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</si>
  <si>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</si>
  <si>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</si>
  <si>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</si>
  <si>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</si>
  <si>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Администрация Чебаркульского городского округа</t>
  </si>
  <si>
    <t>009</t>
  </si>
  <si>
    <t>Субвенция на организацию работы комиссий по делам несовершеннолетних и защите их прав</t>
  </si>
  <si>
    <t>010</t>
  </si>
  <si>
    <t>Субвенция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услугами связи)</t>
  </si>
  <si>
    <t>011</t>
  </si>
  <si>
    <t>Субвенция на обеспечение мер социальной поддержки ветеранов труда и тружеников тыла (ежемесячная денежная выплата)</t>
  </si>
  <si>
    <t>012</t>
  </si>
  <si>
    <t>Субвенция на обеспечение дополнительных мер социальной пооддержки отдельных категорий граждан в Челябинской области(компенсация расходов на оплату жилых помещений и коммунальных услуг)</t>
  </si>
  <si>
    <t>013</t>
  </si>
  <si>
    <t>Субвенция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</si>
  <si>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014</t>
  </si>
  <si>
    <t>Субвенция на выплату областного единовременного пособия при рождении ребенка</t>
  </si>
  <si>
    <t>015</t>
  </si>
  <si>
    <t>Субвенция местным бюджетам на выплату пособия на ребенка</t>
  </si>
  <si>
    <t>016</t>
  </si>
  <si>
    <t>Субвенция на реализацию переданных государственных полномочий по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адаптации.</t>
  </si>
  <si>
    <t>017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</si>
  <si>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</si>
  <si>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440</t>
  </si>
  <si>
    <t>Управление жилищно-коммунального хозяйства администрации Чебаркульского городского округа</t>
  </si>
  <si>
    <t>018</t>
  </si>
  <si>
    <t>Субвенция на реализацию переданных государственных полномочий по назначению государственной социальной помощи, в том числе на основании социального контракта</t>
  </si>
  <si>
    <t>019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</si>
  <si>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</si>
  <si>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022</t>
  </si>
  <si>
    <t>Субсидия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</si>
  <si>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024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</si>
  <si>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</si>
  <si>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025</t>
  </si>
  <si>
    <t>Субвенция на предоставление гражданам субсидий на оплату жилого помещения и коммунальных услуг</t>
  </si>
  <si>
    <t>026</t>
  </si>
  <si>
    <t>Субвенция на предоставление адресной субсидии гражданам в связи с ростом платы за коммунальные услуги</t>
  </si>
  <si>
    <t>027</t>
  </si>
  <si>
    <t>Субвенция на 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</si>
  <si>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</si>
  <si>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</si>
  <si>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031</t>
  </si>
  <si>
    <t>Субвенция на обеспечение мер социальной поддержки граждан, имеющих звание «Ветеран труда Челябинской области» (ежемесячная денежная выплата)</t>
  </si>
  <si>
    <t>032</t>
  </si>
  <si>
    <t>Субвенция на организацию и осуществление деятельности по опеке и попечительству</t>
  </si>
  <si>
    <t>033</t>
  </si>
  <si>
    <t>Субвенция на ежемесячную денежную выплату на оплату жилья и коммунальных услуг многодетной семье</t>
  </si>
  <si>
    <t>034</t>
  </si>
  <si>
    <t>Субвенция на реализацию переданных государственных полномочий по компенсации затрат родителей(законных представителей) детей-инвалидов в части организации обучения по основным общеобразовательным программам на дому</t>
  </si>
  <si>
    <t>037</t>
  </si>
  <si>
    <t>Субсидии на ликвидацию несанкционированных свалок отходов</t>
  </si>
  <si>
    <t>038</t>
  </si>
  <si>
    <t>Субвенции на реализацию переданных государственных полномочий в области охраны труда</t>
  </si>
  <si>
    <t>039</t>
  </si>
  <si>
    <t>Субсидия на привлечение детей из малообеспеченных, неблагополучных семей, оказавшихся в трудной жизненной ситуации, в расположенные на территории Челябинской области муниципальные дошкольные организации через предоставление компенсации части родительской платы</t>
  </si>
  <si>
    <t>040</t>
  </si>
  <si>
    <t>Субвенция на реализацию переданных государствнных полномочий по назначению гражданам единовременной социальной выплаты и формированию электронных реестровдля зачисления денежных средств на счета физических лиц в кредитных организациях</t>
  </si>
  <si>
    <t>043</t>
  </si>
  <si>
    <t>Субсидии на организацию и осуществление мероприятий по работе с детьми и молодежью</t>
  </si>
  <si>
    <t>048</t>
  </si>
  <si>
    <t>Субсидия на капитальный ремонт, ремонт и содержание автомобильных дорог общего пользования местного значения</t>
  </si>
  <si>
    <t>055</t>
  </si>
  <si>
    <t>Субвенция на 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</si>
  <si>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056</t>
  </si>
  <si>
    <t>Иные межбюджетные трансферты на приобретение технических средств реабилитации для пунктов проката в муниципальных учреждениях социальной защиты населения</t>
  </si>
  <si>
    <t>068</t>
  </si>
  <si>
    <t>Субсидии на организацию профильных смен для детей, состоящих на профилактическом учете</t>
  </si>
  <si>
    <t>069</t>
  </si>
  <si>
    <t>Субсидии на организацию отдыха детей в каникулярное время</t>
  </si>
  <si>
    <t>071</t>
  </si>
  <si>
    <t>Субсидии на проведение ремонтных работ по замене оконных блоков в муниципальных общеобразовательных организациях</t>
  </si>
  <si>
    <t>072</t>
  </si>
  <si>
    <t>Субсидия на проведение капитального ремонта зданий и сооружений муниципальных организаций дошкольного образования</t>
  </si>
  <si>
    <t>073</t>
  </si>
  <si>
    <t>Субсидия на проведение капитального ремонта зданий и сооружений муниципальных организаций отдыха и оздоровления детей</t>
  </si>
  <si>
    <t>075</t>
  </si>
  <si>
    <t>Субсидия на обеспечением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</si>
  <si>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077</t>
  </si>
  <si>
    <t>Субсидия на 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</si>
  <si>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080</t>
  </si>
  <si>
    <t>Субсидии на оплату услуг специалистов по организации физкультурно-оздоровительной и спортивно-массовой работы с населением, занятым в экономике</t>
  </si>
  <si>
    <t>445</t>
  </si>
  <si>
    <t>Управление по физической культуре и спорту администрации Чебаркульского  городского округа</t>
  </si>
  <si>
    <t>082</t>
  </si>
  <si>
    <t>Субсидия на оплату услуг специалистов по организации физкультурно-оздоровительной и спортивно-массовой работы с детьми и молодежью в возрасте от 6 до 18 лет</t>
  </si>
  <si>
    <t>083</t>
  </si>
  <si>
    <t>Субсидия на финансовую поддержку муниципальных учреждений спортивной подготовки на этапах спортивной специализации, в том числе на приобретение спортивного инвентаря и оборудованиях</t>
  </si>
  <si>
    <t>084</t>
  </si>
  <si>
    <t>Субсидия на приобретение спортивного инвентаря и оборудования для физкультурно-спортивных организаций</t>
  </si>
  <si>
    <t>086</t>
  </si>
  <si>
    <t>Субсидии на расходы на доведение средней заработной платы инструкторов по спорту и тренеров, работающих в сельской местности и малых городах Челябинской области с населением до 50 тысяч человек, до среднемесячного дохода от трудовой деятельности в Челябинской области</t>
  </si>
  <si>
    <t>090</t>
  </si>
  <si>
    <t>Субсидии на модернизацию библиотек в части комплектования книжных фондов библиотек муниципальных образований и государственных общедоступных библиотек</t>
  </si>
  <si>
    <t>443</t>
  </si>
  <si>
    <t>Управление культуры администрации Чебаркульского городского округа</t>
  </si>
  <si>
    <t>092</t>
  </si>
  <si>
    <t>Субсидия на строительство газопроводов и газовых сетей</t>
  </si>
  <si>
    <t>129</t>
  </si>
  <si>
    <t>Субвенция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</si>
  <si>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130</t>
  </si>
  <si>
    <t>Субсидия на оплату услуг специалистов по организации физкультурно-оздоровительной и спортивно-массовой работы с населением старшего поколения</t>
  </si>
  <si>
    <t>131</t>
  </si>
  <si>
    <t>Субсидии на оплату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</si>
  <si>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132</t>
  </si>
  <si>
    <t>Субсидия на модернизацию, реконструкцию и строительство котельных, систем водоснабжения, водоотведения, систем электроснабжения, теплоснабжения, включая центральные тепловые пункты, в т.ч. ПИР</t>
  </si>
  <si>
    <t>137</t>
  </si>
  <si>
    <t>Субвенция на предоставление мер социальной поддержки в соответствии с Законом ЧО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</si>
  <si>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138</t>
  </si>
  <si>
    <t>Субсидии на проведение комплексных кадастровых работ на территории Челябинской области</t>
  </si>
  <si>
    <t>145</t>
  </si>
  <si>
    <t>Дотация на сбалансированность по РПЧО от 17.01.2022 № 12-рп (приобретение трактора)</t>
  </si>
  <si>
    <t>147</t>
  </si>
  <si>
    <t>Субсидия на 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</si>
  <si>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155</t>
  </si>
  <si>
    <t>Субсидия на 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</si>
  <si>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>158</t>
  </si>
  <si>
    <t>Иные межбюджетные трансферты на создание и содержание мест (площадок) накопления твердых коммунальных отходов</t>
  </si>
  <si>
    <t>161</t>
  </si>
  <si>
    <t>Иные межбюджетные трансферты на реализацию регионального проекта «Информационная безопасность»</t>
  </si>
  <si>
    <t>164</t>
  </si>
  <si>
    <t>Иные межбюджетные трансферты на оказание поддержки садоводческим некоммерческим товариществам</t>
  </si>
  <si>
    <t>200</t>
  </si>
  <si>
    <t>Субсидии на обеспечение мероприятий по переселению граждан из ветхоаварийного жилищного фонда</t>
  </si>
  <si>
    <t>211</t>
  </si>
  <si>
    <t>Субвенция на предоставление ежегодной денежной выплаты лицам, награжденных нагрудным знаком "Почетный донор России"</t>
  </si>
  <si>
    <t>243</t>
  </si>
  <si>
    <t>Субвенция на реализацию переданных государственных полномочий по компенсации части платы, взимаемой с родителей (законных предствителей)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</si>
  <si>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244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</si>
  <si>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</si>
  <si>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</si>
  <si>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450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</si>
  <si>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(местный бюджет, КБК 1)</t>
  </si>
  <si>
    <t>666</t>
  </si>
  <si>
    <t>Субсидии на реализацию мероприятий по обеспечению жильем молодых семей</t>
  </si>
  <si>
    <t>783</t>
  </si>
  <si>
    <t>Субвенция на государственную регистрацию актов гражданского состояния</t>
  </si>
  <si>
    <t>887</t>
  </si>
  <si>
    <t>Субвенции на оплату жилищно-коммунальных услуг отдельным категориям граждан</t>
  </si>
  <si>
    <t>992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</si>
  <si>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</si>
  <si>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Дополнительный функциональный код</t>
  </si>
  <si>
    <t>Главный распорядитель</t>
  </si>
  <si>
    <t>Наименование главного распорядителя</t>
  </si>
  <si>
    <t xml:space="preserve">Дотация на выравнивание бюджетной обеспеченности муниципальных районов (городских округов, городских округов с внутригородским делением) </t>
  </si>
  <si>
    <t>2022 год</t>
  </si>
  <si>
    <t>094</t>
  </si>
  <si>
    <t>Субвенция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</si>
  <si>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>рублей</t>
  </si>
  <si>
    <t>Межбюджетные трансферты, получаемые Чебаркульским городским округом из областного бюджета, 
на  2022 год</t>
  </si>
  <si>
    <t>Дотация на поддержку мер по обеспечению сбалансированности местных бюджетов</t>
  </si>
  <si>
    <t>095</t>
  </si>
  <si>
    <t>Дотация на сбалансированность по распоряжению Правительства № 302-рп (поощрение муниципальных команд)</t>
  </si>
  <si>
    <t>434</t>
  </si>
  <si>
    <t>Собрание депутатов Чебаркульского городского округа</t>
  </si>
  <si>
    <t>439</t>
  </si>
  <si>
    <t>Контрольно-счетный комитет Чебаркульского городского округа</t>
  </si>
  <si>
    <t>153</t>
  </si>
  <si>
    <t>Дотация на сбалансированность по РПЧО от 05.07.2022 № 581-рп (субсидии на погашение задолженности за ТЭР)</t>
  </si>
  <si>
    <t>Дотация на сбалансированность по РПЧО от 18.05.2022 № 373-рп (увеличение ФОТ)</t>
  </si>
  <si>
    <t>152</t>
  </si>
  <si>
    <t>ИТОГО</t>
  </si>
  <si>
    <t>Приложение 4
к решению Собрания депутатов
Чебаркульского городского округа
                  от 01.11.2022 г. №                                               Приложение 8
к решению Собрания депутатов
Чебаркульского городского округа
от 21.12.2021 г. №247</t>
  </si>
  <si>
    <t>021</t>
  </si>
  <si>
    <t>151</t>
  </si>
  <si>
    <t>160</t>
  </si>
  <si>
    <t xml:space="preserve">370 </t>
  </si>
  <si>
    <t>Субвенции местным бюджетам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</si>
  <si>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Поощрение муниципальных управленческих команд в Челябинской области</t>
  </si>
  <si>
    <t>Дотация на сбалансированность по РПЧО от 05.09.2022 № 822-рп (проект "Метеоритный берег")</t>
  </si>
  <si>
    <t>096</t>
  </si>
  <si>
    <t>Дотация на сбалансированность по РПЧО от 20.09.2022 № 902-рп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</si>
</sst>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8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b/>
      <sz val="8.5"/>
      <name val="Arial Narrow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3" fillId="2" borderId="1" xfId="0" applyNumberFormat="1" applyFont="1" applyFill="1" applyBorder="1" applyAlignment="1">
      <alignment horizontal="center" vertical="center" textRotation="90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0" fontId="0" fillId="2" borderId="0" xfId="0" applyFill="1"/>
    <xf numFmtId="4" fontId="4" fillId="0" borderId="0" xfId="0" applyNumberFormat="1" applyFont="1"/>
    <xf numFmtId="4" fontId="0" fillId="0" borderId="0" xfId="0" applyNumberFormat="1"/>
    <xf numFmtId="49" fontId="3" fillId="0" borderId="1" xfId="0" applyNumberFormat="1" applyFont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right" vertical="top" wrapText="1"/>
    </xf>
    <xf numFmtId="0" fontId="1" fillId="2" borderId="0" xfId="0" applyFont="1" applyFill="1" applyBorder="1" applyAlignment="1" applyProtection="1">
      <alignment horizontal="right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165" fontId="3" fillId="0" borderId="2" xfId="0" applyNumberFormat="1" applyFont="1" applyBorder="1" applyAlignment="1" applyProtection="1">
      <alignment horizontal="left" vertical="center" wrapText="1"/>
    </xf>
    <xf numFmtId="165" fontId="3" fillId="0" borderId="3" xfId="0" applyNumberFormat="1" applyFont="1" applyBorder="1" applyAlignment="1" applyProtection="1">
      <alignment horizontal="left" vertical="center" wrapText="1"/>
    </xf>
    <xf numFmtId="165" fontId="3" fillId="0" borderId="4" xfId="0" applyNumberFormat="1" applyFont="1" applyBorder="1" applyAlignment="1" applyProtection="1">
      <alignment horizontal="left" vertical="center" wrapText="1"/>
    </xf>
    <xf numFmtId="165" fontId="3" fillId="0" borderId="2" xfId="0" applyNumberFormat="1" applyFont="1" applyBorder="1" applyAlignment="1" applyProtection="1">
      <alignment horizontal="center" vertical="center" wrapText="1"/>
    </xf>
    <xf numFmtId="165" fontId="3" fillId="0" borderId="3" xfId="0" applyNumberFormat="1" applyFont="1" applyBorder="1" applyAlignment="1" applyProtection="1">
      <alignment horizontal="center" vertical="center" wrapText="1"/>
    </xf>
    <xf numFmtId="165" fontId="3" fillId="0" borderId="4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120"/>
  <sheetViews>
    <sheetView showGridLines="0" tabSelected="1" view="pageBreakPreview" topLeftCell="A106" zoomScaleSheetLayoutView="100" workbookViewId="0">
      <selection activeCell="D15" sqref="D15"/>
    </sheetView>
  </sheetViews>
  <sheetFormatPr defaultRowHeight="12.75" customHeight="1"/>
  <cols>
    <col min="1" max="1" width="7.85546875" customWidth="1"/>
    <col min="2" max="2" width="57.42578125" customWidth="1"/>
    <col min="3" max="3" width="8.85546875" customWidth="1"/>
    <col min="4" max="4" width="30.7109375" customWidth="1"/>
    <col min="5" max="5" width="13.85546875" style="12" customWidth="1"/>
    <col min="6" max="6" width="14" customWidth="1"/>
    <col min="7" max="7" width="17.42578125" customWidth="1"/>
    <col min="8" max="10" width="9.140625" customWidth="1"/>
  </cols>
  <sheetData>
    <row r="1" spans="1:10" ht="108" customHeight="1">
      <c r="A1" s="1"/>
      <c r="B1" s="1"/>
      <c r="C1" s="1"/>
      <c r="D1" s="27" t="s">
        <v>181</v>
      </c>
      <c r="E1" s="28"/>
      <c r="F1" s="1"/>
      <c r="G1" s="1"/>
      <c r="H1" s="1"/>
      <c r="I1" s="1"/>
      <c r="J1" s="1"/>
    </row>
    <row r="2" spans="1:10" ht="30" customHeight="1">
      <c r="A2" s="29" t="s">
        <v>168</v>
      </c>
      <c r="B2" s="30"/>
      <c r="C2" s="30"/>
      <c r="D2" s="30"/>
      <c r="E2" s="30"/>
      <c r="F2" s="2"/>
      <c r="G2" s="3"/>
      <c r="H2" s="3"/>
      <c r="I2" s="2"/>
      <c r="J2" s="2"/>
    </row>
    <row r="3" spans="1:10" ht="1.5" customHeight="1">
      <c r="A3" s="1"/>
      <c r="B3" s="1"/>
      <c r="C3" s="1"/>
      <c r="D3" s="1"/>
      <c r="E3" s="23"/>
      <c r="F3" s="1"/>
      <c r="G3" s="1"/>
      <c r="H3" s="1"/>
      <c r="I3" s="1"/>
      <c r="J3" s="1"/>
    </row>
    <row r="4" spans="1:10">
      <c r="A4" s="20"/>
      <c r="B4" s="21"/>
      <c r="C4" s="21"/>
      <c r="D4" s="21"/>
      <c r="E4" s="24" t="s">
        <v>167</v>
      </c>
      <c r="F4" s="21"/>
      <c r="G4" s="21"/>
      <c r="H4" s="21"/>
      <c r="I4" s="4"/>
      <c r="J4" s="4"/>
    </row>
    <row r="5" spans="1:10" ht="2.25" customHeight="1">
      <c r="A5" s="31"/>
      <c r="B5" s="32"/>
      <c r="C5" s="32"/>
      <c r="D5" s="32"/>
      <c r="E5" s="32"/>
      <c r="F5" s="32"/>
      <c r="G5" s="32"/>
    </row>
    <row r="6" spans="1:10" hidden="1">
      <c r="A6" s="31"/>
      <c r="B6" s="32"/>
      <c r="C6" s="32"/>
      <c r="D6" s="32"/>
      <c r="E6" s="32"/>
      <c r="F6" s="32"/>
      <c r="G6" s="32"/>
    </row>
    <row r="7" spans="1:10" ht="5.25" hidden="1" customHeight="1">
      <c r="A7" s="31"/>
      <c r="B7" s="32"/>
      <c r="C7" s="32"/>
      <c r="D7" s="32"/>
      <c r="E7" s="32"/>
      <c r="F7" s="32"/>
      <c r="G7" s="32"/>
    </row>
    <row r="8" spans="1:10" hidden="1">
      <c r="A8" s="31"/>
      <c r="B8" s="32"/>
      <c r="C8" s="32"/>
      <c r="D8" s="32"/>
      <c r="E8" s="32"/>
      <c r="F8" s="32"/>
      <c r="G8" s="32"/>
    </row>
    <row r="9" spans="1:10" hidden="1">
      <c r="B9" s="5"/>
      <c r="C9" s="5"/>
      <c r="D9" s="5"/>
      <c r="E9" s="25" t="s">
        <v>1</v>
      </c>
      <c r="F9" s="5"/>
      <c r="G9" s="5"/>
      <c r="H9" s="5"/>
      <c r="I9" s="1"/>
      <c r="J9" s="1"/>
    </row>
    <row r="10" spans="1:10" ht="99.75" customHeight="1">
      <c r="A10" s="6" t="s">
        <v>160</v>
      </c>
      <c r="B10" s="7" t="s">
        <v>2</v>
      </c>
      <c r="C10" s="6" t="s">
        <v>161</v>
      </c>
      <c r="D10" s="7" t="s">
        <v>162</v>
      </c>
      <c r="E10" s="8" t="s">
        <v>164</v>
      </c>
    </row>
    <row r="11" spans="1:10" s="12" customFormat="1" ht="34.5" customHeight="1">
      <c r="A11" s="16"/>
      <c r="B11" s="9" t="s">
        <v>163</v>
      </c>
      <c r="C11" s="7" t="s">
        <v>150</v>
      </c>
      <c r="D11" s="10" t="s">
        <v>0</v>
      </c>
      <c r="E11" s="22">
        <v>70997000</v>
      </c>
      <c r="F11" s="11"/>
    </row>
    <row r="12" spans="1:10" ht="38.25">
      <c r="A12" s="17"/>
      <c r="B12" s="15" t="s">
        <v>169</v>
      </c>
      <c r="C12" s="7" t="s">
        <v>150</v>
      </c>
      <c r="D12" s="10" t="s">
        <v>0</v>
      </c>
      <c r="E12" s="22">
        <f>948158.96</f>
        <v>948158.96</v>
      </c>
    </row>
    <row r="13" spans="1:10" ht="38.25">
      <c r="A13" s="17"/>
      <c r="B13" s="15" t="s">
        <v>169</v>
      </c>
      <c r="C13" s="7" t="s">
        <v>9</v>
      </c>
      <c r="D13" s="10" t="s">
        <v>10</v>
      </c>
      <c r="E13" s="22">
        <v>580962.82999999996</v>
      </c>
    </row>
    <row r="14" spans="1:10" ht="76.5">
      <c r="A14" s="18" t="s">
        <v>3</v>
      </c>
      <c r="B14" s="19" t="s">
        <v>4</v>
      </c>
      <c r="C14" s="18" t="s">
        <v>5</v>
      </c>
      <c r="D14" s="15" t="s">
        <v>6</v>
      </c>
      <c r="E14" s="26">
        <v>188072000</v>
      </c>
    </row>
    <row r="15" spans="1:10" ht="38.25">
      <c r="A15" s="18" t="s">
        <v>7</v>
      </c>
      <c r="B15" s="19" t="s">
        <v>8</v>
      </c>
      <c r="C15" s="18" t="s">
        <v>9</v>
      </c>
      <c r="D15" s="15" t="s">
        <v>10</v>
      </c>
      <c r="E15" s="26">
        <v>10976290</v>
      </c>
    </row>
    <row r="16" spans="1:10" ht="38.25">
      <c r="A16" s="18" t="s">
        <v>11</v>
      </c>
      <c r="B16" s="19" t="s">
        <v>12</v>
      </c>
      <c r="C16" s="18" t="s">
        <v>9</v>
      </c>
      <c r="D16" s="15" t="s">
        <v>10</v>
      </c>
      <c r="E16" s="26">
        <v>16925160</v>
      </c>
    </row>
    <row r="17" spans="1:5" ht="51">
      <c r="A17" s="18" t="s">
        <v>13</v>
      </c>
      <c r="B17" s="19" t="s">
        <v>14</v>
      </c>
      <c r="C17" s="18" t="s">
        <v>9</v>
      </c>
      <c r="D17" s="15" t="s">
        <v>10</v>
      </c>
      <c r="E17" s="26">
        <v>34090350</v>
      </c>
    </row>
    <row r="18" spans="1:5" ht="38.25">
      <c r="A18" s="18" t="s">
        <v>15</v>
      </c>
      <c r="B18" s="19" t="s">
        <v>16</v>
      </c>
      <c r="C18" s="18" t="s">
        <v>9</v>
      </c>
      <c r="D18" s="15" t="s">
        <v>10</v>
      </c>
      <c r="E18" s="26">
        <v>398700</v>
      </c>
    </row>
    <row r="19" spans="1:5" ht="38.25">
      <c r="A19" s="18" t="s">
        <v>17</v>
      </c>
      <c r="B19" s="19" t="s">
        <v>18</v>
      </c>
      <c r="C19" s="18" t="s">
        <v>19</v>
      </c>
      <c r="D19" s="15" t="s">
        <v>20</v>
      </c>
      <c r="E19" s="26">
        <v>5431600</v>
      </c>
    </row>
    <row r="20" spans="1:5" ht="38.25">
      <c r="A20" s="18" t="s">
        <v>21</v>
      </c>
      <c r="B20" s="19" t="s">
        <v>22</v>
      </c>
      <c r="C20" s="18" t="s">
        <v>23</v>
      </c>
      <c r="D20" s="15" t="s">
        <v>24</v>
      </c>
      <c r="E20" s="26">
        <v>80300</v>
      </c>
    </row>
    <row r="21" spans="1:5" ht="25.5">
      <c r="A21" s="18" t="s">
        <v>25</v>
      </c>
      <c r="B21" s="19" t="s">
        <v>26</v>
      </c>
      <c r="C21" s="18" t="s">
        <v>23</v>
      </c>
      <c r="D21" s="15" t="s">
        <v>24</v>
      </c>
      <c r="E21" s="26">
        <v>1033800</v>
      </c>
    </row>
    <row r="22" spans="1:5" ht="38.25">
      <c r="A22" s="18" t="s">
        <v>27</v>
      </c>
      <c r="B22" s="19" t="s">
        <v>28</v>
      </c>
      <c r="C22" s="18" t="s">
        <v>9</v>
      </c>
      <c r="D22" s="15" t="s">
        <v>10</v>
      </c>
      <c r="E22" s="26">
        <v>25900</v>
      </c>
    </row>
    <row r="23" spans="1:5" ht="38.25">
      <c r="A23" s="18" t="s">
        <v>29</v>
      </c>
      <c r="B23" s="19" t="s">
        <v>30</v>
      </c>
      <c r="C23" s="18" t="s">
        <v>9</v>
      </c>
      <c r="D23" s="15" t="s">
        <v>10</v>
      </c>
      <c r="E23" s="26">
        <v>39293200</v>
      </c>
    </row>
    <row r="24" spans="1:5" ht="38.25">
      <c r="A24" s="18" t="s">
        <v>31</v>
      </c>
      <c r="B24" s="19" t="s">
        <v>32</v>
      </c>
      <c r="C24" s="18" t="s">
        <v>9</v>
      </c>
      <c r="D24" s="15" t="s">
        <v>10</v>
      </c>
      <c r="E24" s="26">
        <v>176800</v>
      </c>
    </row>
    <row r="25" spans="1:5" ht="38.25">
      <c r="A25" s="18" t="s">
        <v>33</v>
      </c>
      <c r="B25" s="19" t="s">
        <v>34</v>
      </c>
      <c r="C25" s="18" t="s">
        <v>9</v>
      </c>
      <c r="D25" s="15" t="s">
        <v>10</v>
      </c>
      <c r="E25" s="26">
        <v>2080300</v>
      </c>
    </row>
    <row r="26" spans="1:5" ht="38.25">
      <c r="A26" s="18" t="s">
        <v>35</v>
      </c>
      <c r="B26" s="19" t="s">
        <v>36</v>
      </c>
      <c r="C26" s="18" t="s">
        <v>9</v>
      </c>
      <c r="D26" s="15" t="s">
        <v>10</v>
      </c>
      <c r="E26" s="26">
        <v>2369900</v>
      </c>
    </row>
    <row r="27" spans="1:5" ht="38.25">
      <c r="A27" s="18" t="s">
        <v>37</v>
      </c>
      <c r="B27" s="19" t="s">
        <v>38</v>
      </c>
      <c r="C27" s="18" t="s">
        <v>9</v>
      </c>
      <c r="D27" s="15" t="s">
        <v>10</v>
      </c>
      <c r="E27" s="26">
        <v>11975700</v>
      </c>
    </row>
    <row r="28" spans="1:5" ht="68.25" customHeight="1">
      <c r="A28" s="18" t="s">
        <v>39</v>
      </c>
      <c r="B28" s="19" t="s">
        <v>40</v>
      </c>
      <c r="C28" s="18" t="s">
        <v>5</v>
      </c>
      <c r="D28" s="15" t="s">
        <v>6</v>
      </c>
      <c r="E28" s="26">
        <v>39500</v>
      </c>
    </row>
    <row r="29" spans="1:5" ht="38.25">
      <c r="A29" s="18" t="s">
        <v>41</v>
      </c>
      <c r="B29" s="19" t="s">
        <v>42</v>
      </c>
      <c r="C29" s="18" t="s">
        <v>43</v>
      </c>
      <c r="D29" s="15" t="s">
        <v>44</v>
      </c>
      <c r="E29" s="26">
        <v>67400</v>
      </c>
    </row>
    <row r="30" spans="1:5" ht="38.25">
      <c r="A30" s="18" t="s">
        <v>45</v>
      </c>
      <c r="B30" s="19" t="s">
        <v>46</v>
      </c>
      <c r="C30" s="18" t="s">
        <v>9</v>
      </c>
      <c r="D30" s="15" t="s">
        <v>10</v>
      </c>
      <c r="E30" s="26">
        <v>24500</v>
      </c>
    </row>
    <row r="31" spans="1:5" ht="76.5">
      <c r="A31" s="18" t="s">
        <v>47</v>
      </c>
      <c r="B31" s="19" t="s">
        <v>48</v>
      </c>
      <c r="C31" s="18" t="s">
        <v>5</v>
      </c>
      <c r="D31" s="15" t="s">
        <v>6</v>
      </c>
      <c r="E31" s="26">
        <v>16734500</v>
      </c>
    </row>
    <row r="32" spans="1:5" ht="114.75">
      <c r="A32" s="18" t="s">
        <v>182</v>
      </c>
      <c r="B32" s="19" t="s">
        <v>186</v>
      </c>
      <c r="C32" s="18" t="s">
        <v>9</v>
      </c>
      <c r="D32" s="15" t="s">
        <v>10</v>
      </c>
      <c r="E32" s="26">
        <v>73000</v>
      </c>
    </row>
    <row r="33" spans="1:5" ht="38.25">
      <c r="A33" s="18" t="s">
        <v>49</v>
      </c>
      <c r="B33" s="19" t="s">
        <v>50</v>
      </c>
      <c r="C33" s="18" t="s">
        <v>5</v>
      </c>
      <c r="D33" s="15" t="s">
        <v>6</v>
      </c>
      <c r="E33" s="26">
        <v>343700</v>
      </c>
    </row>
    <row r="34" spans="1:5" ht="38.25">
      <c r="A34" s="18" t="s">
        <v>51</v>
      </c>
      <c r="B34" s="19" t="s">
        <v>52</v>
      </c>
      <c r="C34" s="18" t="s">
        <v>5</v>
      </c>
      <c r="D34" s="15" t="s">
        <v>6</v>
      </c>
      <c r="E34" s="26">
        <v>183393300</v>
      </c>
    </row>
    <row r="35" spans="1:5" ht="38.25">
      <c r="A35" s="18" t="s">
        <v>53</v>
      </c>
      <c r="B35" s="19" t="s">
        <v>54</v>
      </c>
      <c r="C35" s="18" t="s">
        <v>9</v>
      </c>
      <c r="D35" s="15" t="s">
        <v>10</v>
      </c>
      <c r="E35" s="26">
        <v>22264670</v>
      </c>
    </row>
    <row r="36" spans="1:5" ht="38.25">
      <c r="A36" s="18" t="s">
        <v>55</v>
      </c>
      <c r="B36" s="19" t="s">
        <v>56</v>
      </c>
      <c r="C36" s="18" t="s">
        <v>9</v>
      </c>
      <c r="D36" s="15" t="s">
        <v>10</v>
      </c>
      <c r="E36" s="26">
        <v>800</v>
      </c>
    </row>
    <row r="37" spans="1:5" ht="76.5">
      <c r="A37" s="18" t="s">
        <v>57</v>
      </c>
      <c r="B37" s="19" t="s">
        <v>58</v>
      </c>
      <c r="C37" s="18" t="s">
        <v>9</v>
      </c>
      <c r="D37" s="15" t="s">
        <v>10</v>
      </c>
      <c r="E37" s="26">
        <v>18679000</v>
      </c>
    </row>
    <row r="38" spans="1:5" ht="38.25">
      <c r="A38" s="18" t="s">
        <v>59</v>
      </c>
      <c r="B38" s="19" t="s">
        <v>60</v>
      </c>
      <c r="C38" s="18" t="s">
        <v>23</v>
      </c>
      <c r="D38" s="15" t="s">
        <v>24</v>
      </c>
      <c r="E38" s="26">
        <v>120680</v>
      </c>
    </row>
    <row r="39" spans="1:5" ht="38.25">
      <c r="A39" s="18" t="s">
        <v>61</v>
      </c>
      <c r="B39" s="19" t="s">
        <v>62</v>
      </c>
      <c r="C39" s="18" t="s">
        <v>9</v>
      </c>
      <c r="D39" s="15" t="s">
        <v>10</v>
      </c>
      <c r="E39" s="26">
        <v>32503600</v>
      </c>
    </row>
    <row r="40" spans="1:5" ht="38.25">
      <c r="A40" s="18" t="s">
        <v>63</v>
      </c>
      <c r="B40" s="19" t="s">
        <v>64</v>
      </c>
      <c r="C40" s="18" t="s">
        <v>9</v>
      </c>
      <c r="D40" s="15" t="s">
        <v>10</v>
      </c>
      <c r="E40" s="26">
        <v>1699540</v>
      </c>
    </row>
    <row r="41" spans="1:5" ht="38.25">
      <c r="A41" s="18" t="s">
        <v>65</v>
      </c>
      <c r="B41" s="19" t="s">
        <v>66</v>
      </c>
      <c r="C41" s="18" t="s">
        <v>9</v>
      </c>
      <c r="D41" s="15" t="s">
        <v>10</v>
      </c>
      <c r="E41" s="26">
        <v>4231700</v>
      </c>
    </row>
    <row r="42" spans="1:5" ht="51">
      <c r="A42" s="18" t="s">
        <v>67</v>
      </c>
      <c r="B42" s="19" t="s">
        <v>68</v>
      </c>
      <c r="C42" s="18" t="s">
        <v>5</v>
      </c>
      <c r="D42" s="15" t="s">
        <v>6</v>
      </c>
      <c r="E42" s="26">
        <v>5182600</v>
      </c>
    </row>
    <row r="43" spans="1:5" ht="25.5">
      <c r="A43" s="18" t="s">
        <v>69</v>
      </c>
      <c r="B43" s="19" t="s">
        <v>70</v>
      </c>
      <c r="C43" s="18" t="s">
        <v>23</v>
      </c>
      <c r="D43" s="15" t="s">
        <v>24</v>
      </c>
      <c r="E43" s="26">
        <v>838200</v>
      </c>
    </row>
    <row r="44" spans="1:5" ht="25.5">
      <c r="A44" s="18" t="s">
        <v>71</v>
      </c>
      <c r="B44" s="19" t="s">
        <v>72</v>
      </c>
      <c r="C44" s="18" t="s">
        <v>23</v>
      </c>
      <c r="D44" s="15" t="s">
        <v>24</v>
      </c>
      <c r="E44" s="26">
        <v>433970</v>
      </c>
    </row>
    <row r="45" spans="1:5" ht="63.75">
      <c r="A45" s="18" t="s">
        <v>73</v>
      </c>
      <c r="B45" s="19" t="s">
        <v>74</v>
      </c>
      <c r="C45" s="18" t="s">
        <v>5</v>
      </c>
      <c r="D45" s="15" t="s">
        <v>6</v>
      </c>
      <c r="E45" s="26">
        <v>820700</v>
      </c>
    </row>
    <row r="46" spans="1:5" ht="51">
      <c r="A46" s="18" t="s">
        <v>75</v>
      </c>
      <c r="B46" s="19" t="s">
        <v>76</v>
      </c>
      <c r="C46" s="18" t="s">
        <v>9</v>
      </c>
      <c r="D46" s="15" t="s">
        <v>10</v>
      </c>
      <c r="E46" s="26">
        <v>12200</v>
      </c>
    </row>
    <row r="47" spans="1:5" ht="33.75" customHeight="1">
      <c r="A47" s="18" t="s">
        <v>77</v>
      </c>
      <c r="B47" s="19" t="s">
        <v>78</v>
      </c>
      <c r="C47" s="18" t="s">
        <v>5</v>
      </c>
      <c r="D47" s="15" t="s">
        <v>6</v>
      </c>
      <c r="E47" s="26">
        <v>123000</v>
      </c>
    </row>
    <row r="48" spans="1:5" ht="38.25">
      <c r="A48" s="18" t="s">
        <v>79</v>
      </c>
      <c r="B48" s="19" t="s">
        <v>80</v>
      </c>
      <c r="C48" s="18" t="s">
        <v>43</v>
      </c>
      <c r="D48" s="15" t="s">
        <v>44</v>
      </c>
      <c r="E48" s="26">
        <v>24176800</v>
      </c>
    </row>
    <row r="49" spans="1:5" ht="44.25" customHeight="1">
      <c r="A49" s="18" t="s">
        <v>81</v>
      </c>
      <c r="B49" s="19" t="s">
        <v>82</v>
      </c>
      <c r="C49" s="18" t="s">
        <v>43</v>
      </c>
      <c r="D49" s="15" t="s">
        <v>44</v>
      </c>
      <c r="E49" s="26">
        <v>654200</v>
      </c>
    </row>
    <row r="50" spans="1:5" ht="38.25">
      <c r="A50" s="18" t="s">
        <v>83</v>
      </c>
      <c r="B50" s="19" t="s">
        <v>84</v>
      </c>
      <c r="C50" s="18" t="s">
        <v>9</v>
      </c>
      <c r="D50" s="15" t="s">
        <v>10</v>
      </c>
      <c r="E50" s="26">
        <v>128000</v>
      </c>
    </row>
    <row r="51" spans="1:5" ht="33.75" customHeight="1">
      <c r="A51" s="18" t="s">
        <v>85</v>
      </c>
      <c r="B51" s="19" t="s">
        <v>86</v>
      </c>
      <c r="C51" s="18" t="s">
        <v>5</v>
      </c>
      <c r="D51" s="15" t="s">
        <v>6</v>
      </c>
      <c r="E51" s="26">
        <v>187200</v>
      </c>
    </row>
    <row r="52" spans="1:5" ht="33" customHeight="1">
      <c r="A52" s="18" t="s">
        <v>87</v>
      </c>
      <c r="B52" s="19" t="s">
        <v>88</v>
      </c>
      <c r="C52" s="18" t="s">
        <v>5</v>
      </c>
      <c r="D52" s="15" t="s">
        <v>6</v>
      </c>
      <c r="E52" s="26">
        <v>7206000</v>
      </c>
    </row>
    <row r="53" spans="1:5" ht="32.25" customHeight="1">
      <c r="A53" s="18" t="s">
        <v>89</v>
      </c>
      <c r="B53" s="19" t="s">
        <v>90</v>
      </c>
      <c r="C53" s="18" t="s">
        <v>5</v>
      </c>
      <c r="D53" s="15" t="s">
        <v>6</v>
      </c>
      <c r="E53" s="26">
        <v>853900</v>
      </c>
    </row>
    <row r="54" spans="1:5" ht="38.25">
      <c r="A54" s="18" t="s">
        <v>91</v>
      </c>
      <c r="B54" s="19" t="s">
        <v>92</v>
      </c>
      <c r="C54" s="18" t="s">
        <v>5</v>
      </c>
      <c r="D54" s="15" t="s">
        <v>6</v>
      </c>
      <c r="E54" s="26">
        <v>201900</v>
      </c>
    </row>
    <row r="55" spans="1:5" ht="38.25">
      <c r="A55" s="18" t="s">
        <v>93</v>
      </c>
      <c r="B55" s="19" t="s">
        <v>94</v>
      </c>
      <c r="C55" s="18" t="s">
        <v>5</v>
      </c>
      <c r="D55" s="15" t="s">
        <v>6</v>
      </c>
      <c r="E55" s="26">
        <v>1848300</v>
      </c>
    </row>
    <row r="56" spans="1:5" ht="38.25">
      <c r="A56" s="18" t="s">
        <v>95</v>
      </c>
      <c r="B56" s="19" t="s">
        <v>96</v>
      </c>
      <c r="C56" s="18" t="s">
        <v>5</v>
      </c>
      <c r="D56" s="15" t="s">
        <v>6</v>
      </c>
      <c r="E56" s="26">
        <v>3378600</v>
      </c>
    </row>
    <row r="57" spans="1:5" ht="70.5" customHeight="1">
      <c r="A57" s="18" t="s">
        <v>97</v>
      </c>
      <c r="B57" s="19" t="s">
        <v>98</v>
      </c>
      <c r="C57" s="18" t="s">
        <v>5</v>
      </c>
      <c r="D57" s="15" t="s">
        <v>6</v>
      </c>
      <c r="E57" s="26">
        <v>980700</v>
      </c>
    </row>
    <row r="58" spans="1:5" ht="38.25">
      <c r="A58" s="18" t="s">
        <v>99</v>
      </c>
      <c r="B58" s="19" t="s">
        <v>100</v>
      </c>
      <c r="C58" s="18" t="s">
        <v>101</v>
      </c>
      <c r="D58" s="15" t="s">
        <v>102</v>
      </c>
      <c r="E58" s="26">
        <v>352200</v>
      </c>
    </row>
    <row r="59" spans="1:5" ht="38.25">
      <c r="A59" s="18" t="s">
        <v>103</v>
      </c>
      <c r="B59" s="19" t="s">
        <v>104</v>
      </c>
      <c r="C59" s="18" t="s">
        <v>101</v>
      </c>
      <c r="D59" s="15" t="s">
        <v>102</v>
      </c>
      <c r="E59" s="26">
        <v>845300</v>
      </c>
    </row>
    <row r="60" spans="1:5" ht="38.25">
      <c r="A60" s="18" t="s">
        <v>105</v>
      </c>
      <c r="B60" s="19" t="s">
        <v>106</v>
      </c>
      <c r="C60" s="18" t="s">
        <v>101</v>
      </c>
      <c r="D60" s="15" t="s">
        <v>102</v>
      </c>
      <c r="E60" s="26">
        <v>879800</v>
      </c>
    </row>
    <row r="61" spans="1:5" ht="38.25">
      <c r="A61" s="18" t="s">
        <v>107</v>
      </c>
      <c r="B61" s="19" t="s">
        <v>108</v>
      </c>
      <c r="C61" s="18" t="s">
        <v>101</v>
      </c>
      <c r="D61" s="15" t="s">
        <v>102</v>
      </c>
      <c r="E61" s="26">
        <v>2727300</v>
      </c>
    </row>
    <row r="62" spans="1:5" ht="60.75" customHeight="1">
      <c r="A62" s="18" t="s">
        <v>109</v>
      </c>
      <c r="B62" s="19" t="s">
        <v>110</v>
      </c>
      <c r="C62" s="18" t="s">
        <v>101</v>
      </c>
      <c r="D62" s="15" t="s">
        <v>102</v>
      </c>
      <c r="E62" s="26">
        <v>3161300</v>
      </c>
    </row>
    <row r="63" spans="1:5" ht="46.5" customHeight="1">
      <c r="A63" s="18" t="s">
        <v>111</v>
      </c>
      <c r="B63" s="19" t="s">
        <v>112</v>
      </c>
      <c r="C63" s="18" t="s">
        <v>113</v>
      </c>
      <c r="D63" s="15" t="s">
        <v>114</v>
      </c>
      <c r="E63" s="26">
        <v>248200</v>
      </c>
    </row>
    <row r="64" spans="1:5" ht="38.25">
      <c r="A64" s="18" t="s">
        <v>115</v>
      </c>
      <c r="B64" s="19" t="s">
        <v>116</v>
      </c>
      <c r="C64" s="18" t="s">
        <v>43</v>
      </c>
      <c r="D64" s="15" t="s">
        <v>44</v>
      </c>
      <c r="E64" s="26">
        <v>1740190</v>
      </c>
    </row>
    <row r="65" spans="1:6" ht="131.25" customHeight="1">
      <c r="A65" s="18" t="s">
        <v>165</v>
      </c>
      <c r="B65" s="19" t="s">
        <v>166</v>
      </c>
      <c r="C65" s="18" t="s">
        <v>23</v>
      </c>
      <c r="D65" s="15" t="s">
        <v>24</v>
      </c>
      <c r="E65" s="26">
        <v>12300</v>
      </c>
    </row>
    <row r="66" spans="1:6" ht="25.5">
      <c r="A66" s="36" t="s">
        <v>170</v>
      </c>
      <c r="B66" s="42" t="s">
        <v>171</v>
      </c>
      <c r="C66" s="18" t="s">
        <v>172</v>
      </c>
      <c r="D66" s="15" t="s">
        <v>173</v>
      </c>
      <c r="E66" s="26">
        <f>259640+266631</f>
        <v>526271</v>
      </c>
    </row>
    <row r="67" spans="1:6" ht="25.5">
      <c r="A67" s="37"/>
      <c r="B67" s="43"/>
      <c r="C67" s="18" t="s">
        <v>23</v>
      </c>
      <c r="D67" s="15" t="s">
        <v>24</v>
      </c>
      <c r="E67" s="26">
        <f>1881390+1610465+124810</f>
        <v>3616665</v>
      </c>
    </row>
    <row r="68" spans="1:6" ht="25.5">
      <c r="A68" s="37"/>
      <c r="B68" s="43"/>
      <c r="C68" s="18" t="s">
        <v>174</v>
      </c>
      <c r="D68" s="15" t="s">
        <v>175</v>
      </c>
      <c r="E68" s="26">
        <f>143035+164571</f>
        <v>307606</v>
      </c>
    </row>
    <row r="69" spans="1:6" ht="38.25">
      <c r="A69" s="37"/>
      <c r="B69" s="43"/>
      <c r="C69" s="18" t="s">
        <v>43</v>
      </c>
      <c r="D69" s="15" t="s">
        <v>44</v>
      </c>
      <c r="E69" s="26">
        <f>506910+251759+156705</f>
        <v>915374</v>
      </c>
    </row>
    <row r="70" spans="1:6" ht="38.25">
      <c r="A70" s="37"/>
      <c r="B70" s="43"/>
      <c r="C70" s="18" t="s">
        <v>5</v>
      </c>
      <c r="D70" s="15" t="s">
        <v>6</v>
      </c>
      <c r="E70" s="26">
        <f>217825+191960+690495-475533+21811</f>
        <v>646558</v>
      </c>
    </row>
    <row r="71" spans="1:6" ht="25.5">
      <c r="A71" s="37"/>
      <c r="B71" s="43"/>
      <c r="C71" s="18" t="s">
        <v>113</v>
      </c>
      <c r="D71" s="15" t="s">
        <v>114</v>
      </c>
      <c r="E71" s="26">
        <f>92840</f>
        <v>92840</v>
      </c>
    </row>
    <row r="72" spans="1:6" ht="38.25">
      <c r="A72" s="37"/>
      <c r="B72" s="43"/>
      <c r="C72" s="18" t="s">
        <v>101</v>
      </c>
      <c r="D72" s="15" t="s">
        <v>102</v>
      </c>
      <c r="E72" s="26">
        <f>92000+15090+163632-21811</f>
        <v>248911</v>
      </c>
    </row>
    <row r="73" spans="1:6" ht="38.25">
      <c r="A73" s="37"/>
      <c r="B73" s="43"/>
      <c r="C73" s="18" t="s">
        <v>9</v>
      </c>
      <c r="D73" s="15" t="s">
        <v>10</v>
      </c>
      <c r="E73" s="26">
        <f>278100+278100</f>
        <v>556200</v>
      </c>
    </row>
    <row r="74" spans="1:6" ht="38.25">
      <c r="A74" s="37"/>
      <c r="B74" s="43"/>
      <c r="C74" s="18" t="s">
        <v>19</v>
      </c>
      <c r="D74" s="15" t="s">
        <v>20</v>
      </c>
      <c r="E74" s="26">
        <f>633910+667355</f>
        <v>1301265</v>
      </c>
    </row>
    <row r="75" spans="1:6" ht="38.25">
      <c r="A75" s="38"/>
      <c r="B75" s="44"/>
      <c r="C75" s="18" t="s">
        <v>150</v>
      </c>
      <c r="D75" s="15" t="s">
        <v>0</v>
      </c>
      <c r="E75" s="26">
        <f>568070+567670</f>
        <v>1135740</v>
      </c>
      <c r="F75" s="14"/>
    </row>
    <row r="76" spans="1:6" ht="38.25">
      <c r="A76" s="36" t="s">
        <v>189</v>
      </c>
      <c r="B76" s="39" t="s">
        <v>190</v>
      </c>
      <c r="C76" s="18" t="s">
        <v>5</v>
      </c>
      <c r="D76" s="15" t="s">
        <v>6</v>
      </c>
      <c r="E76" s="26">
        <v>11365880</v>
      </c>
    </row>
    <row r="77" spans="1:6" ht="25.5">
      <c r="A77" s="37"/>
      <c r="B77" s="40"/>
      <c r="C77" s="18" t="s">
        <v>113</v>
      </c>
      <c r="D77" s="15" t="s">
        <v>114</v>
      </c>
      <c r="E77" s="26">
        <v>1223890</v>
      </c>
    </row>
    <row r="78" spans="1:6" ht="38.25">
      <c r="A78" s="38"/>
      <c r="B78" s="41"/>
      <c r="C78" s="18" t="s">
        <v>101</v>
      </c>
      <c r="D78" s="15" t="s">
        <v>102</v>
      </c>
      <c r="E78" s="26">
        <f>1825810+34290</f>
        <v>1860100</v>
      </c>
      <c r="F78" s="14"/>
    </row>
    <row r="79" spans="1:6" ht="51">
      <c r="A79" s="18" t="s">
        <v>117</v>
      </c>
      <c r="B79" s="19" t="s">
        <v>118</v>
      </c>
      <c r="C79" s="18" t="s">
        <v>9</v>
      </c>
      <c r="D79" s="15" t="s">
        <v>10</v>
      </c>
      <c r="E79" s="26">
        <v>4700200</v>
      </c>
      <c r="F79" s="14"/>
    </row>
    <row r="80" spans="1:6" ht="38.25">
      <c r="A80" s="18" t="s">
        <v>119</v>
      </c>
      <c r="B80" s="19" t="s">
        <v>120</v>
      </c>
      <c r="C80" s="18" t="s">
        <v>101</v>
      </c>
      <c r="D80" s="15" t="s">
        <v>102</v>
      </c>
      <c r="E80" s="26">
        <v>352200</v>
      </c>
      <c r="F80" s="14"/>
    </row>
    <row r="81" spans="1:6" ht="38.25">
      <c r="A81" s="18" t="s">
        <v>121</v>
      </c>
      <c r="B81" s="19" t="s">
        <v>122</v>
      </c>
      <c r="C81" s="18" t="s">
        <v>101</v>
      </c>
      <c r="D81" s="15" t="s">
        <v>102</v>
      </c>
      <c r="E81" s="26">
        <v>352200</v>
      </c>
    </row>
    <row r="82" spans="1:6" ht="38.25">
      <c r="A82" s="18" t="s">
        <v>123</v>
      </c>
      <c r="B82" s="19" t="s">
        <v>124</v>
      </c>
      <c r="C82" s="18" t="s">
        <v>43</v>
      </c>
      <c r="D82" s="15" t="s">
        <v>44</v>
      </c>
      <c r="E82" s="26">
        <v>12000000</v>
      </c>
    </row>
    <row r="83" spans="1:6" ht="63.75">
      <c r="A83" s="18" t="s">
        <v>125</v>
      </c>
      <c r="B83" s="19" t="s">
        <v>126</v>
      </c>
      <c r="C83" s="18" t="s">
        <v>9</v>
      </c>
      <c r="D83" s="15" t="s">
        <v>10</v>
      </c>
      <c r="E83" s="26">
        <v>1842600</v>
      </c>
    </row>
    <row r="84" spans="1:6" ht="25.5">
      <c r="A84" s="18" t="s">
        <v>127</v>
      </c>
      <c r="B84" s="19" t="s">
        <v>128</v>
      </c>
      <c r="C84" s="18" t="s">
        <v>23</v>
      </c>
      <c r="D84" s="15" t="s">
        <v>24</v>
      </c>
      <c r="E84" s="26">
        <v>569000</v>
      </c>
    </row>
    <row r="85" spans="1:6" ht="38.25">
      <c r="A85" s="18" t="s">
        <v>129</v>
      </c>
      <c r="B85" s="19" t="s">
        <v>130</v>
      </c>
      <c r="C85" s="18" t="s">
        <v>19</v>
      </c>
      <c r="D85" s="15" t="s">
        <v>20</v>
      </c>
      <c r="E85" s="26">
        <v>7638000</v>
      </c>
    </row>
    <row r="86" spans="1:6" ht="38.25">
      <c r="A86" s="18" t="s">
        <v>131</v>
      </c>
      <c r="B86" s="19" t="s">
        <v>132</v>
      </c>
      <c r="C86" s="18" t="s">
        <v>5</v>
      </c>
      <c r="D86" s="15" t="s">
        <v>6</v>
      </c>
      <c r="E86" s="26">
        <v>145200</v>
      </c>
    </row>
    <row r="87" spans="1:6" ht="25.5">
      <c r="A87" s="18" t="s">
        <v>183</v>
      </c>
      <c r="B87" s="19" t="s">
        <v>188</v>
      </c>
      <c r="C87" s="18" t="s">
        <v>23</v>
      </c>
      <c r="D87" s="15" t="s">
        <v>24</v>
      </c>
      <c r="E87" s="26">
        <v>550000</v>
      </c>
    </row>
    <row r="88" spans="1:6" ht="25.5">
      <c r="A88" s="18" t="s">
        <v>179</v>
      </c>
      <c r="B88" s="19" t="s">
        <v>178</v>
      </c>
      <c r="C88" s="18" t="s">
        <v>113</v>
      </c>
      <c r="D88" s="15" t="s">
        <v>114</v>
      </c>
      <c r="E88" s="26">
        <v>1663500</v>
      </c>
    </row>
    <row r="89" spans="1:6" ht="49.5" customHeight="1">
      <c r="A89" s="18" t="s">
        <v>176</v>
      </c>
      <c r="B89" s="19" t="s">
        <v>177</v>
      </c>
      <c r="C89" s="18" t="s">
        <v>43</v>
      </c>
      <c r="D89" s="15" t="s">
        <v>44</v>
      </c>
      <c r="E89" s="26">
        <v>138000</v>
      </c>
    </row>
    <row r="90" spans="1:6" ht="35.25" customHeight="1">
      <c r="A90" s="36" t="s">
        <v>133</v>
      </c>
      <c r="B90" s="39" t="s">
        <v>134</v>
      </c>
      <c r="C90" s="18" t="s">
        <v>23</v>
      </c>
      <c r="D90" s="15" t="s">
        <v>24</v>
      </c>
      <c r="E90" s="26">
        <v>62.74</v>
      </c>
      <c r="F90" s="14"/>
    </row>
    <row r="91" spans="1:6" ht="51" customHeight="1">
      <c r="A91" s="37"/>
      <c r="B91" s="40"/>
      <c r="C91" s="18" t="s">
        <v>43</v>
      </c>
      <c r="D91" s="15" t="s">
        <v>44</v>
      </c>
      <c r="E91" s="26">
        <v>9158334.5</v>
      </c>
    </row>
    <row r="92" spans="1:6" ht="31.5" customHeight="1">
      <c r="A92" s="37"/>
      <c r="B92" s="40"/>
      <c r="C92" s="18" t="s">
        <v>5</v>
      </c>
      <c r="D92" s="15" t="s">
        <v>6</v>
      </c>
      <c r="E92" s="26">
        <v>3641355</v>
      </c>
    </row>
    <row r="93" spans="1:6" ht="39.75" customHeight="1">
      <c r="A93" s="37"/>
      <c r="B93" s="40"/>
      <c r="C93" s="18" t="s">
        <v>113</v>
      </c>
      <c r="D93" s="15" t="s">
        <v>114</v>
      </c>
      <c r="E93" s="26">
        <v>2191806</v>
      </c>
    </row>
    <row r="94" spans="1:6" ht="42" customHeight="1">
      <c r="A94" s="38"/>
      <c r="B94" s="41"/>
      <c r="C94" s="18" t="s">
        <v>101</v>
      </c>
      <c r="D94" s="15" t="s">
        <v>102</v>
      </c>
      <c r="E94" s="26">
        <v>3095141.76</v>
      </c>
    </row>
    <row r="95" spans="1:6" ht="38.25">
      <c r="A95" s="18" t="s">
        <v>135</v>
      </c>
      <c r="B95" s="19" t="s">
        <v>136</v>
      </c>
      <c r="C95" s="18" t="s">
        <v>43</v>
      </c>
      <c r="D95" s="15" t="s">
        <v>44</v>
      </c>
      <c r="E95" s="26">
        <v>659100</v>
      </c>
    </row>
    <row r="96" spans="1:6" ht="25.5">
      <c r="A96" s="36" t="s">
        <v>184</v>
      </c>
      <c r="B96" s="39" t="s">
        <v>187</v>
      </c>
      <c r="C96" s="18" t="s">
        <v>23</v>
      </c>
      <c r="D96" s="15" t="s">
        <v>24</v>
      </c>
      <c r="E96" s="26">
        <v>762120.45</v>
      </c>
      <c r="F96" s="14"/>
    </row>
    <row r="97" spans="1:7" ht="38.25">
      <c r="A97" s="37"/>
      <c r="B97" s="40"/>
      <c r="C97" s="18" t="s">
        <v>43</v>
      </c>
      <c r="D97" s="15" t="s">
        <v>44</v>
      </c>
      <c r="E97" s="26">
        <v>40486.99</v>
      </c>
    </row>
    <row r="98" spans="1:7" ht="38.25">
      <c r="A98" s="37"/>
      <c r="B98" s="40"/>
      <c r="C98" s="18" t="s">
        <v>5</v>
      </c>
      <c r="D98" s="15" t="s">
        <v>6</v>
      </c>
      <c r="E98" s="26">
        <v>32296.76</v>
      </c>
    </row>
    <row r="99" spans="1:7" ht="38.25">
      <c r="A99" s="37"/>
      <c r="B99" s="40"/>
      <c r="C99" s="18" t="s">
        <v>101</v>
      </c>
      <c r="D99" s="15" t="s">
        <v>102</v>
      </c>
      <c r="E99" s="26">
        <v>11184.83</v>
      </c>
    </row>
    <row r="100" spans="1:7" ht="38.25">
      <c r="A100" s="37"/>
      <c r="B100" s="40"/>
      <c r="C100" s="18" t="s">
        <v>9</v>
      </c>
      <c r="D100" s="15" t="s">
        <v>10</v>
      </c>
      <c r="E100" s="26">
        <v>160226.07</v>
      </c>
    </row>
    <row r="101" spans="1:7" ht="38.25">
      <c r="A101" s="37"/>
      <c r="B101" s="40"/>
      <c r="C101" s="18" t="s">
        <v>19</v>
      </c>
      <c r="D101" s="15" t="s">
        <v>20</v>
      </c>
      <c r="E101" s="26">
        <v>79716.25</v>
      </c>
    </row>
    <row r="102" spans="1:7" ht="38.25">
      <c r="A102" s="38"/>
      <c r="B102" s="41"/>
      <c r="C102" s="18" t="s">
        <v>150</v>
      </c>
      <c r="D102" s="15" t="s">
        <v>0</v>
      </c>
      <c r="E102" s="26">
        <v>118316.65</v>
      </c>
    </row>
    <row r="103" spans="1:7" ht="38.25">
      <c r="A103" s="18" t="s">
        <v>137</v>
      </c>
      <c r="B103" s="19" t="s">
        <v>138</v>
      </c>
      <c r="C103" s="18" t="s">
        <v>9</v>
      </c>
      <c r="D103" s="15" t="s">
        <v>10</v>
      </c>
      <c r="E103" s="26">
        <v>871000</v>
      </c>
    </row>
    <row r="104" spans="1:7" ht="25.5">
      <c r="A104" s="18" t="s">
        <v>139</v>
      </c>
      <c r="B104" s="19" t="s">
        <v>140</v>
      </c>
      <c r="C104" s="18" t="s">
        <v>23</v>
      </c>
      <c r="D104" s="15" t="s">
        <v>24</v>
      </c>
      <c r="E104" s="26">
        <v>879000</v>
      </c>
    </row>
    <row r="105" spans="1:7" ht="38.25">
      <c r="A105" s="18" t="s">
        <v>141</v>
      </c>
      <c r="B105" s="19" t="s">
        <v>142</v>
      </c>
      <c r="C105" s="18" t="s">
        <v>19</v>
      </c>
      <c r="D105" s="15" t="s">
        <v>20</v>
      </c>
      <c r="E105" s="26">
        <v>12186200</v>
      </c>
    </row>
    <row r="106" spans="1:7" ht="47.25" customHeight="1">
      <c r="A106" s="18" t="s">
        <v>143</v>
      </c>
      <c r="B106" s="19" t="s">
        <v>144</v>
      </c>
      <c r="C106" s="18" t="s">
        <v>9</v>
      </c>
      <c r="D106" s="15" t="s">
        <v>10</v>
      </c>
      <c r="E106" s="26">
        <v>4641600</v>
      </c>
      <c r="G106" s="13"/>
    </row>
    <row r="107" spans="1:7" ht="72" customHeight="1">
      <c r="A107" s="18" t="s">
        <v>145</v>
      </c>
      <c r="B107" s="19" t="s">
        <v>146</v>
      </c>
      <c r="C107" s="18" t="s">
        <v>5</v>
      </c>
      <c r="D107" s="15" t="s">
        <v>6</v>
      </c>
      <c r="E107" s="26">
        <v>9104500</v>
      </c>
    </row>
    <row r="108" spans="1:7" ht="41.25" customHeight="1">
      <c r="A108" s="18" t="s">
        <v>147</v>
      </c>
      <c r="B108" s="19" t="s">
        <v>148</v>
      </c>
      <c r="C108" s="18" t="s">
        <v>5</v>
      </c>
      <c r="D108" s="15" t="s">
        <v>6</v>
      </c>
      <c r="E108" s="26">
        <v>25852000</v>
      </c>
    </row>
    <row r="109" spans="1:7" ht="38.25" customHeight="1">
      <c r="A109" s="18" t="s">
        <v>185</v>
      </c>
      <c r="B109" s="19" t="s">
        <v>149</v>
      </c>
      <c r="C109" s="18" t="s">
        <v>23</v>
      </c>
      <c r="D109" s="15" t="s">
        <v>24</v>
      </c>
      <c r="E109" s="26">
        <v>31200</v>
      </c>
    </row>
    <row r="110" spans="1:7" ht="54" customHeight="1">
      <c r="A110" s="18" t="s">
        <v>150</v>
      </c>
      <c r="B110" s="19" t="s">
        <v>151</v>
      </c>
      <c r="C110" s="18" t="s">
        <v>5</v>
      </c>
      <c r="D110" s="15" t="s">
        <v>6</v>
      </c>
      <c r="E110" s="26">
        <v>18742000</v>
      </c>
    </row>
    <row r="111" spans="1:7" ht="28.5" customHeight="1">
      <c r="A111" s="18" t="s">
        <v>152</v>
      </c>
      <c r="B111" s="19" t="s">
        <v>153</v>
      </c>
      <c r="C111" s="18" t="s">
        <v>19</v>
      </c>
      <c r="D111" s="15" t="s">
        <v>20</v>
      </c>
      <c r="E111" s="26">
        <v>1468170</v>
      </c>
    </row>
    <row r="112" spans="1:7" ht="28.5" customHeight="1">
      <c r="A112" s="18" t="s">
        <v>154</v>
      </c>
      <c r="B112" s="19" t="s">
        <v>155</v>
      </c>
      <c r="C112" s="18" t="s">
        <v>23</v>
      </c>
      <c r="D112" s="15" t="s">
        <v>24</v>
      </c>
      <c r="E112" s="26">
        <v>2095000</v>
      </c>
      <c r="G112" s="14"/>
    </row>
    <row r="113" spans="1:6" ht="28.5" customHeight="1">
      <c r="A113" s="18" t="s">
        <v>156</v>
      </c>
      <c r="B113" s="19" t="s">
        <v>157</v>
      </c>
      <c r="C113" s="18" t="s">
        <v>9</v>
      </c>
      <c r="D113" s="15" t="s">
        <v>10</v>
      </c>
      <c r="E113" s="26">
        <v>20836900</v>
      </c>
    </row>
    <row r="114" spans="1:6" ht="60" customHeight="1">
      <c r="A114" s="18" t="s">
        <v>158</v>
      </c>
      <c r="B114" s="19" t="s">
        <v>159</v>
      </c>
      <c r="C114" s="18" t="s">
        <v>43</v>
      </c>
      <c r="D114" s="15" t="s">
        <v>44</v>
      </c>
      <c r="E114" s="26">
        <v>14898800</v>
      </c>
    </row>
    <row r="115" spans="1:6" ht="24.75" customHeight="1">
      <c r="A115" s="33" t="s">
        <v>180</v>
      </c>
      <c r="B115" s="34"/>
      <c r="C115" s="34"/>
      <c r="D115" s="35"/>
      <c r="E115" s="26">
        <f>SUM(E11:E114)</f>
        <v>907929589.79000008</v>
      </c>
      <c r="F115" s="14"/>
    </row>
    <row r="120" spans="1:6" ht="12.75" customHeight="1">
      <c r="F120" s="14"/>
    </row>
  </sheetData>
  <mergeCells count="15">
    <mergeCell ref="A115:D115"/>
    <mergeCell ref="A8:G8"/>
    <mergeCell ref="A90:A94"/>
    <mergeCell ref="B90:B94"/>
    <mergeCell ref="A66:A75"/>
    <mergeCell ref="B66:B75"/>
    <mergeCell ref="B96:B102"/>
    <mergeCell ref="A96:A102"/>
    <mergeCell ref="B76:B78"/>
    <mergeCell ref="A76:A78"/>
    <mergeCell ref="D1:E1"/>
    <mergeCell ref="A2:E2"/>
    <mergeCell ref="A5:G5"/>
    <mergeCell ref="A6:G6"/>
    <mergeCell ref="A7:G7"/>
  </mergeCells>
  <pageMargins left="0.74803149606299213" right="0.15748031496062992" top="0.19685039370078741" bottom="0.19685039370078741" header="0.11811023622047245" footer="0.11811023622047245"/>
  <pageSetup paperSize="9" scale="72" orientation="portrait" r:id="rId1"/>
  <headerFooter alignWithMargins="0"/>
  <rowBreaks count="2" manualBreakCount="2">
    <brk id="53" max="4" man="1"/>
    <brk id="7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АндроноваЛС</dc:creator>
  <dc:description>POI HSSF rep:2.54.0.145</dc:description>
  <cp:lastModifiedBy>АндроноваЛС</cp:lastModifiedBy>
  <cp:lastPrinted>2022-10-10T09:57:56Z</cp:lastPrinted>
  <dcterms:created xsi:type="dcterms:W3CDTF">2022-05-16T10:02:53Z</dcterms:created>
  <dcterms:modified xsi:type="dcterms:W3CDTF">2022-10-11T11:07:51Z</dcterms:modified>
</cp:coreProperties>
</file>